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2023\3- Marzo\Finanzas\balance general\"/>
    </mc:Choice>
  </mc:AlternateContent>
  <bookViews>
    <workbookView xWindow="0" yWindow="0" windowWidth="20490" windowHeight="7650"/>
  </bookViews>
  <sheets>
    <sheet name="Estado de Situación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E48" i="1"/>
  <c r="C48" i="1"/>
  <c r="E39" i="1"/>
  <c r="E50" i="1" s="1"/>
  <c r="C50" i="1"/>
  <c r="E24" i="1"/>
  <c r="C24" i="1"/>
  <c r="E14" i="1"/>
  <c r="E26" i="1" s="1"/>
  <c r="C7" i="1"/>
  <c r="C14" i="1" s="1"/>
  <c r="C26" i="1" s="1"/>
  <c r="C53" i="1" s="1"/>
  <c r="E53" i="1" l="1"/>
  <c r="E59" i="1" s="1"/>
  <c r="C58" i="1"/>
  <c r="C59" i="1" s="1"/>
  <c r="E58" i="1"/>
</calcChain>
</file>

<file path=xl/sharedStrings.xml><?xml version="1.0" encoding="utf-8"?>
<sst xmlns="http://schemas.openxmlformats.org/spreadsheetml/2006/main" count="53" uniqueCount="53">
  <si>
    <t xml:space="preserve"> Corporacion Del Acueducto y Alcantarillado De Monseñor Nouel</t>
  </si>
  <si>
    <t>Estado de Situación Financiera</t>
  </si>
  <si>
    <t>Al 31 de marzo de 2023</t>
  </si>
  <si>
    <t xml:space="preserve"> (Valores en RD$)</t>
  </si>
  <si>
    <t>Activos</t>
  </si>
  <si>
    <t>Activos corrientes</t>
  </si>
  <si>
    <t xml:space="preserve">Efectivo y equivalente de efectivo </t>
  </si>
  <si>
    <t>Inversiones a corto plazo (Nota 8)</t>
  </si>
  <si>
    <t>Porción corriente de documentos por cobrar (Nota 9)</t>
  </si>
  <si>
    <t xml:space="preserve">Cuenta por cobrar a corto plazo </t>
  </si>
  <si>
    <t xml:space="preserve">Inventarios 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</si>
  <si>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</si>
  <si>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</si>
  <si>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</si>
  <si>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</si>
  <si>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</si>
  <si>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</si>
  <si>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</si>
  <si>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</si>
  <si>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 xml:space="preserve">Propiedad, planta y equipo neto </t>
  </si>
  <si>
    <t>Activos intangibles (Nota 19)</t>
  </si>
  <si>
    <t>Otros activos no financieros (Nota 20)</t>
  </si>
  <si>
    <t>Total activos no corrientes</t>
  </si>
  <si>
    <t>Total activos</t>
  </si>
  <si>
    <t>Pasivos corrientes</t>
  </si>
  <si>
    <t>Sobregiro bancario (Nota 21)</t>
  </si>
  <si>
    <t>Cuentas por pagar a corto plazo (Nota 22)</t>
  </si>
  <si>
    <t xml:space="preserve"> Préstamos a corto plazo (Nota 23)</t>
  </si>
  <si>
    <t xml:space="preserve">Parte corriente de préstamos a largo plazo (Nota 24) </t>
  </si>
  <si>
    <t xml:space="preserve">Retenciones y acumulaciones por pagar </t>
  </si>
  <si>
    <t xml:space="preserve"> Provisiones a corto plazo (Nota 26)</t>
  </si>
  <si>
    <t>Beneficios a empleados a corto plazo (Nota 27)</t>
  </si>
  <si>
    <t xml:space="preserve"> Pensiones (Nota 28)</t>
  </si>
  <si>
    <t>Otros pasivos corrientes (Nota 29)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</si>
  <si>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</si>
  <si>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</si>
  <si>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</si>
  <si>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</si>
  <si>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</si>
  <si>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</si>
  <si>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</si>
  <si>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</si>
  <si>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</si>
  <si>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</si>
  <si>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</si>
  <si>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</si>
  <si>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</si>
  <si>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Resultado acumulado</t>
  </si>
  <si>
    <t>Intereses minoritarios</t>
  </si>
  <si>
    <t>Patrimonio Neto</t>
  </si>
  <si>
    <t>Cuentas por Pagar a Suplidores</t>
  </si>
  <si>
    <t>Pasivos y Patrimonio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</si>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</sst>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164" fontId="4" fillId="0" borderId="0" xfId="1" applyFont="1" applyFill="1" applyAlignment="1">
      <alignment horizontal="right"/>
    </xf>
    <xf numFmtId="164" fontId="4" fillId="0" borderId="0" xfId="1" applyFont="1" applyFill="1"/>
    <xf numFmtId="0" fontId="3" fillId="0" borderId="0" xfId="0" applyFont="1" applyAlignment="1">
      <alignment horizontal="left" wrapText="1"/>
    </xf>
    <xf numFmtId="164" fontId="4" fillId="0" borderId="0" xfId="1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164" fontId="4" fillId="0" borderId="0" xfId="1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4" fontId="4" fillId="0" borderId="0" xfId="0" applyNumberFormat="1" applyFont="1"/>
    <xf numFmtId="0" fontId="4" fillId="0" borderId="0" xfId="0" applyFont="1" applyAlignment="1">
      <alignment horizontal="left" vertical="center" wrapText="1" indent="1"/>
    </xf>
    <xf numFmtId="164" fontId="4" fillId="0" borderId="0" xfId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0" fillId="0" borderId="0" xfId="0" applyNumberFormat="1"/>
    <xf numFmtId="4" fontId="5" fillId="0" borderId="0" xfId="0" applyNumberFormat="1" applyFont="1" applyAlignment="1">
      <alignment horizontal="right" vertical="top"/>
    </xf>
    <xf numFmtId="164" fontId="4" fillId="0" borderId="1" xfId="1" applyFont="1" applyFill="1" applyBorder="1" applyAlignment="1">
      <alignment horizontal="center" vertical="center" wrapText="1"/>
    </xf>
    <xf numFmtId="44" fontId="6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164" fontId="3" fillId="0" borderId="0" xfId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7" fillId="0" borderId="0" xfId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4" fontId="4" fillId="0" borderId="0" xfId="0" applyNumberFormat="1" applyFont="1"/>
    <xf numFmtId="164" fontId="3" fillId="0" borderId="2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164" fontId="4" fillId="0" borderId="0" xfId="1" applyFont="1" applyFill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164" fontId="3" fillId="0" borderId="3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/>
    <xf numFmtId="164" fontId="4" fillId="0" borderId="0" xfId="1" applyFont="1" applyFill="1" applyBorder="1"/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417635</xdr:colOff>
      <xdr:row>60</xdr:row>
      <xdr:rowOff>117231</xdr:rowOff>
    </xdr:from>
    <xdr:to>
      <xdr:col>2</xdr:col>
      <xdr:colOff>1194289</xdr:colOff>
      <xdr:row>70</xdr:row>
      <xdr:rowOff>160376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635" y="5927481"/>
          <a:ext cx="4308231" cy="1655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topLeftCell="A28" zoomScale="130" zoomScaleNormal="130" workbookViewId="0">
      <selection activeCell="A61" sqref="A61"/>
    </sheetView>
  </sheetViews>
  <sheetFormatPr baseColWidth="10" defaultColWidth="11.42578125" defaultRowHeight="12.75" x14ac:dyDescent="0.2"/>
  <cols>
    <col min="1" max="1" width="37.28515625" style="2" customWidth="1"/>
    <col min="2" max="2" width="15.7109375" style="2" customWidth="1"/>
    <col min="3" max="3" width="25.140625" style="4" bestFit="1" customWidth="1"/>
    <col min="4" max="4" width="3" style="2" customWidth="1"/>
    <col min="5" max="5" width="14.5703125" style="2" hidden="1" customWidth="1"/>
    <col min="6" max="6" width="11.42578125" style="2"/>
    <col min="7" max="7" width="16.42578125" style="2" bestFit="1" customWidth="1"/>
    <col min="8" max="8" width="15.140625" style="2" bestFit="1" customWidth="1"/>
    <col min="9" max="16384" width="11.42578125" style="2"/>
  </cols>
  <sheetData>
    <row r="1" spans="1:8" ht="18.75" x14ac:dyDescent="0.3">
      <c r="A1" s="36" t="s">
        <v>0</v>
      </c>
      <c r="B1" s="36"/>
      <c r="C1" s="36"/>
      <c r="D1" s="36"/>
      <c r="E1" s="1"/>
    </row>
    <row r="2" spans="1:8" x14ac:dyDescent="0.2">
      <c r="A2" s="37" t="s">
        <v>1</v>
      </c>
      <c r="B2" s="37"/>
      <c r="C2" s="37"/>
      <c r="D2" s="37"/>
      <c r="E2" s="37"/>
    </row>
    <row r="3" spans="1:8" x14ac:dyDescent="0.2">
      <c r="A3" s="37" t="s">
        <v>2</v>
      </c>
      <c r="B3" s="37"/>
      <c r="C3" s="37"/>
      <c r="D3" s="37"/>
      <c r="E3" s="37"/>
      <c r="G3" s="3"/>
    </row>
    <row r="4" spans="1:8" x14ac:dyDescent="0.2">
      <c r="A4" s="37" t="s">
        <v>3</v>
      </c>
      <c r="B4" s="37"/>
      <c r="C4" s="37"/>
      <c r="D4" s="37"/>
      <c r="E4" s="37"/>
      <c r="G4" s="4"/>
    </row>
    <row r="5" spans="1:8" s="8" customFormat="1" ht="60" customHeight="1" x14ac:dyDescent="0.2">
      <c r="A5" s="5" t="s">
        <v>4</v>
      </c>
      <c r="B5" s="5"/>
      <c r="C5" s="6"/>
      <c r="D5" s="7"/>
      <c r="E5" s="7"/>
    </row>
    <row r="6" spans="1:8" x14ac:dyDescent="0.2">
      <c r="A6" s="9" t="s">
        <v>5</v>
      </c>
      <c r="B6" s="9"/>
      <c r="C6" s="10"/>
      <c r="D6" s="11"/>
      <c r="E6" s="11"/>
      <c r="G6" s="12"/>
    </row>
    <row r="7" spans="1:8" ht="15" x14ac:dyDescent="0.25">
      <c r="A7" s="13" t="s">
        <v>6</v>
      </c>
      <c r="B7" s="13"/>
      <c r="C7" s="14">
        <f>227895069.5+10000</f>
        <v>227905069.5</v>
      </c>
      <c r="D7" s="15"/>
      <c r="E7" s="15">
        <v>0</v>
      </c>
      <c r="G7" s="16"/>
      <c r="H7" s="17"/>
    </row>
    <row r="8" spans="1:8" hidden="1" x14ac:dyDescent="0.2">
      <c r="A8" s="13" t="s">
        <v>7</v>
      </c>
      <c r="B8" s="13"/>
      <c r="C8" s="14"/>
      <c r="D8" s="15"/>
      <c r="E8" s="15">
        <v>0</v>
      </c>
    </row>
    <row r="9" spans="1:8" ht="15" hidden="1" x14ac:dyDescent="0.25">
      <c r="A9" s="35" t="s">
        <v>8</v>
      </c>
      <c r="B9" s="35"/>
      <c r="C9" s="14"/>
      <c r="D9" s="15"/>
      <c r="E9" s="15">
        <v>0</v>
      </c>
      <c r="G9" s="16"/>
    </row>
    <row r="10" spans="1:8" x14ac:dyDescent="0.2">
      <c r="A10" s="13" t="s">
        <v>9</v>
      </c>
      <c r="B10" s="13"/>
      <c r="C10" s="14">
        <v>180725531.20999932</v>
      </c>
      <c r="D10" s="15"/>
      <c r="E10" s="15">
        <v>0</v>
      </c>
    </row>
    <row r="11" spans="1:8" ht="15" x14ac:dyDescent="0.25">
      <c r="A11" s="13" t="s">
        <v>10</v>
      </c>
      <c r="B11" s="13"/>
      <c r="C11" s="18">
        <v>26723273.25</v>
      </c>
      <c r="D11" s="15"/>
      <c r="E11" s="15">
        <v>0</v>
      </c>
      <c r="G11" s="19"/>
    </row>
    <row r="12" spans="1:8" hidden="1" x14ac:dyDescent="0.2">
      <c r="A12" s="13" t="s">
        <v>11</v>
      </c>
      <c r="B12" s="13"/>
      <c r="C12" s="14">
        <v>0</v>
      </c>
      <c r="D12" s="15"/>
      <c r="E12" s="15">
        <v>0</v>
      </c>
    </row>
    <row r="13" spans="1:8" hidden="1" x14ac:dyDescent="0.2">
      <c r="A13" s="13" t="s">
        <v>12</v>
      </c>
      <c r="B13" s="13"/>
      <c r="C13" s="18">
        <v>0</v>
      </c>
      <c r="D13" s="15"/>
      <c r="E13" s="20">
        <v>0</v>
      </c>
    </row>
    <row r="14" spans="1:8" ht="15" x14ac:dyDescent="0.25">
      <c r="A14" s="9" t="s">
        <v>13</v>
      </c>
      <c r="B14" s="9"/>
      <c r="C14" s="21">
        <f>SUM(C7:C13)</f>
        <v>435353873.95999932</v>
      </c>
      <c r="D14" s="22"/>
      <c r="E14" s="22">
        <f>SUM(E7:E13)</f>
        <v>0</v>
      </c>
      <c r="G14" s="19"/>
    </row>
    <row r="15" spans="1:8" ht="6.75" customHeight="1" x14ac:dyDescent="0.2">
      <c r="A15" s="9"/>
      <c r="B15" s="9"/>
      <c r="C15" s="21"/>
      <c r="D15" s="22"/>
      <c r="E15" s="22"/>
    </row>
    <row r="16" spans="1:8" ht="15" x14ac:dyDescent="0.25">
      <c r="A16" s="9" t="s">
        <v>14</v>
      </c>
      <c r="B16" s="9"/>
      <c r="C16" s="23"/>
      <c r="D16" s="24"/>
      <c r="E16" s="24"/>
      <c r="G16" s="19"/>
    </row>
    <row r="17" spans="1:7" hidden="1" x14ac:dyDescent="0.2">
      <c r="A17" s="13" t="s">
        <v>15</v>
      </c>
      <c r="B17" s="13"/>
      <c r="C17" s="14">
        <v>0</v>
      </c>
      <c r="D17" s="15"/>
      <c r="E17" s="15">
        <v>0</v>
      </c>
    </row>
    <row r="18" spans="1:7" hidden="1" x14ac:dyDescent="0.2">
      <c r="A18" s="13" t="s">
        <v>16</v>
      </c>
      <c r="B18" s="13"/>
      <c r="C18" s="14">
        <v>0</v>
      </c>
      <c r="D18" s="15"/>
      <c r="E18" s="15">
        <v>0</v>
      </c>
    </row>
    <row r="19" spans="1:7" hidden="1" x14ac:dyDescent="0.2">
      <c r="A19" s="13" t="s">
        <v>17</v>
      </c>
      <c r="B19" s="13"/>
      <c r="C19" s="14">
        <v>0</v>
      </c>
      <c r="D19" s="15"/>
      <c r="E19" s="15">
        <v>0</v>
      </c>
    </row>
    <row r="20" spans="1:7" hidden="1" x14ac:dyDescent="0.2">
      <c r="A20" s="13" t="s">
        <v>18</v>
      </c>
      <c r="B20" s="13"/>
      <c r="C20" s="14">
        <v>0</v>
      </c>
      <c r="D20" s="15"/>
      <c r="E20" s="15">
        <v>0</v>
      </c>
    </row>
    <row r="21" spans="1:7" x14ac:dyDescent="0.2">
      <c r="A21" s="13" t="s">
        <v>19</v>
      </c>
      <c r="B21" s="13"/>
      <c r="C21" s="18">
        <v>405066511.41160852</v>
      </c>
      <c r="D21" s="15"/>
      <c r="E21" s="15">
        <v>0</v>
      </c>
      <c r="G21" s="25"/>
    </row>
    <row r="22" spans="1:7" hidden="1" x14ac:dyDescent="0.2">
      <c r="A22" s="13" t="s">
        <v>20</v>
      </c>
      <c r="B22" s="13"/>
      <c r="C22" s="14">
        <v>0</v>
      </c>
      <c r="D22" s="15"/>
      <c r="E22" s="15">
        <v>0</v>
      </c>
    </row>
    <row r="23" spans="1:7" hidden="1" x14ac:dyDescent="0.2">
      <c r="A23" s="13" t="s">
        <v>21</v>
      </c>
      <c r="B23" s="13"/>
      <c r="C23" s="18">
        <v>0</v>
      </c>
      <c r="D23" s="15"/>
      <c r="E23" s="20">
        <v>0</v>
      </c>
    </row>
    <row r="24" spans="1:7" x14ac:dyDescent="0.2">
      <c r="A24" s="9" t="s">
        <v>22</v>
      </c>
      <c r="B24" s="9"/>
      <c r="C24" s="21">
        <f>SUM(C17:C23)</f>
        <v>405066511.41160852</v>
      </c>
      <c r="D24" s="22"/>
      <c r="E24" s="22">
        <f>SUM(E17:E23)</f>
        <v>0</v>
      </c>
    </row>
    <row r="25" spans="1:7" ht="9" customHeight="1" x14ac:dyDescent="0.2">
      <c r="A25" s="9"/>
      <c r="B25" s="9"/>
      <c r="C25" s="21"/>
      <c r="D25" s="22"/>
      <c r="E25" s="22"/>
    </row>
    <row r="26" spans="1:7" ht="13.5" thickBot="1" x14ac:dyDescent="0.25">
      <c r="A26" s="9" t="s">
        <v>23</v>
      </c>
      <c r="B26" s="9"/>
      <c r="C26" s="26">
        <f>+C14+C24</f>
        <v>840420385.37160778</v>
      </c>
      <c r="D26" s="22"/>
      <c r="E26" s="27">
        <f>+E14+E24</f>
        <v>0</v>
      </c>
    </row>
    <row r="27" spans="1:7" ht="13.5" thickTop="1" x14ac:dyDescent="0.2">
      <c r="A27" s="38" t="s">
        <v>24</v>
      </c>
      <c r="B27" s="28"/>
      <c r="C27" s="10"/>
      <c r="D27" s="11"/>
      <c r="E27" s="11"/>
    </row>
    <row r="28" spans="1:7" x14ac:dyDescent="0.2">
      <c r="A28" s="38"/>
      <c r="B28" s="28"/>
      <c r="C28" s="29"/>
      <c r="D28" s="30"/>
      <c r="E28" s="30"/>
    </row>
    <row r="29" spans="1:7" hidden="1" x14ac:dyDescent="0.2">
      <c r="A29" s="13" t="s">
        <v>25</v>
      </c>
      <c r="B29" s="13"/>
      <c r="C29" s="14">
        <v>0</v>
      </c>
      <c r="D29" s="15"/>
      <c r="E29" s="15">
        <v>0</v>
      </c>
    </row>
    <row r="30" spans="1:7" hidden="1" x14ac:dyDescent="0.2">
      <c r="A30" s="13" t="s">
        <v>26</v>
      </c>
      <c r="B30" s="13"/>
      <c r="C30" s="14">
        <v>0</v>
      </c>
      <c r="D30" s="15"/>
      <c r="E30" s="15">
        <v>0</v>
      </c>
    </row>
    <row r="31" spans="1:7" hidden="1" x14ac:dyDescent="0.2">
      <c r="A31" s="13" t="s">
        <v>27</v>
      </c>
      <c r="B31" s="13"/>
      <c r="C31" s="14">
        <v>0</v>
      </c>
      <c r="D31" s="15"/>
      <c r="E31" s="15">
        <v>0</v>
      </c>
    </row>
    <row r="32" spans="1:7" ht="25.5" hidden="1" x14ac:dyDescent="0.2">
      <c r="A32" s="13" t="s">
        <v>28</v>
      </c>
      <c r="B32" s="13"/>
      <c r="C32" s="14">
        <v>0</v>
      </c>
      <c r="D32" s="15"/>
      <c r="E32" s="15">
        <v>0</v>
      </c>
    </row>
    <row r="33" spans="1:5" x14ac:dyDescent="0.2">
      <c r="A33" s="13" t="s">
        <v>50</v>
      </c>
      <c r="B33" s="13"/>
      <c r="C33" s="14">
        <v>6894228.1600000001</v>
      </c>
      <c r="D33" s="15"/>
      <c r="E33" s="15"/>
    </row>
    <row r="34" spans="1:5" x14ac:dyDescent="0.2">
      <c r="A34" s="13" t="s">
        <v>29</v>
      </c>
      <c r="B34" s="13"/>
      <c r="C34" s="18">
        <v>822000</v>
      </c>
      <c r="D34" s="15"/>
      <c r="E34" s="15">
        <v>0</v>
      </c>
    </row>
    <row r="35" spans="1:5" hidden="1" x14ac:dyDescent="0.2">
      <c r="A35" s="13" t="s">
        <v>30</v>
      </c>
      <c r="B35" s="13"/>
      <c r="C35" s="14">
        <v>0</v>
      </c>
      <c r="D35" s="15"/>
      <c r="E35" s="15">
        <v>0</v>
      </c>
    </row>
    <row r="36" spans="1:5" ht="25.5" hidden="1" x14ac:dyDescent="0.2">
      <c r="A36" s="13" t="s">
        <v>31</v>
      </c>
      <c r="B36" s="13"/>
      <c r="C36" s="14">
        <v>0</v>
      </c>
      <c r="D36" s="15"/>
      <c r="E36" s="15">
        <v>0</v>
      </c>
    </row>
    <row r="37" spans="1:5" hidden="1" x14ac:dyDescent="0.2">
      <c r="A37" s="13" t="s">
        <v>32</v>
      </c>
      <c r="B37" s="13"/>
      <c r="C37" s="14">
        <v>0</v>
      </c>
      <c r="D37" s="15"/>
      <c r="E37" s="15">
        <v>0</v>
      </c>
    </row>
    <row r="38" spans="1:5" hidden="1" x14ac:dyDescent="0.2">
      <c r="A38" s="13" t="s">
        <v>33</v>
      </c>
      <c r="B38" s="13"/>
      <c r="C38" s="18">
        <v>0</v>
      </c>
      <c r="D38" s="15"/>
      <c r="E38" s="20">
        <v>0</v>
      </c>
    </row>
    <row r="39" spans="1:5" x14ac:dyDescent="0.2">
      <c r="A39" s="9" t="s">
        <v>34</v>
      </c>
      <c r="B39" s="9"/>
      <c r="C39" s="21">
        <f>SUM(C33:C38)</f>
        <v>7716228.1600000001</v>
      </c>
      <c r="D39" s="22"/>
      <c r="E39" s="22">
        <f>SUM(E29:E38)</f>
        <v>0</v>
      </c>
    </row>
    <row r="40" spans="1:5" ht="8.25" hidden="1" customHeight="1" x14ac:dyDescent="0.2">
      <c r="A40" s="9"/>
      <c r="B40" s="9"/>
      <c r="C40" s="21"/>
      <c r="D40" s="22"/>
      <c r="E40" s="22"/>
    </row>
    <row r="41" spans="1:5" hidden="1" x14ac:dyDescent="0.2">
      <c r="A41" s="9" t="s">
        <v>35</v>
      </c>
      <c r="B41" s="9"/>
      <c r="C41" s="10"/>
      <c r="D41" s="11"/>
      <c r="E41" s="11"/>
    </row>
    <row r="42" spans="1:5" hidden="1" x14ac:dyDescent="0.2">
      <c r="A42" s="13" t="s">
        <v>36</v>
      </c>
      <c r="B42" s="13"/>
      <c r="C42" s="14">
        <v>0</v>
      </c>
      <c r="D42" s="15"/>
      <c r="E42" s="15">
        <v>0</v>
      </c>
    </row>
    <row r="43" spans="1:5" hidden="1" x14ac:dyDescent="0.2">
      <c r="A43" s="13" t="s">
        <v>37</v>
      </c>
      <c r="B43" s="13"/>
      <c r="C43" s="14">
        <v>0</v>
      </c>
      <c r="D43" s="15"/>
      <c r="E43" s="15">
        <v>0</v>
      </c>
    </row>
    <row r="44" spans="1:5" hidden="1" x14ac:dyDescent="0.2">
      <c r="A44" s="13" t="s">
        <v>38</v>
      </c>
      <c r="B44" s="13"/>
      <c r="C44" s="14">
        <v>0</v>
      </c>
      <c r="D44" s="15"/>
      <c r="E44" s="15">
        <v>0</v>
      </c>
    </row>
    <row r="45" spans="1:5" hidden="1" x14ac:dyDescent="0.2">
      <c r="A45" s="13" t="s">
        <v>39</v>
      </c>
      <c r="B45" s="13"/>
      <c r="C45" s="14">
        <v>0</v>
      </c>
      <c r="D45" s="15"/>
      <c r="E45" s="15">
        <v>0</v>
      </c>
    </row>
    <row r="46" spans="1:5" ht="25.5" hidden="1" x14ac:dyDescent="0.2">
      <c r="A46" s="13" t="s">
        <v>40</v>
      </c>
      <c r="B46" s="13"/>
      <c r="C46" s="14">
        <v>0</v>
      </c>
      <c r="D46" s="15"/>
      <c r="E46" s="15">
        <v>0</v>
      </c>
    </row>
    <row r="47" spans="1:5" hidden="1" x14ac:dyDescent="0.2">
      <c r="A47" s="13" t="s">
        <v>41</v>
      </c>
      <c r="B47" s="13"/>
      <c r="C47" s="18">
        <v>0</v>
      </c>
      <c r="D47" s="15"/>
      <c r="E47" s="20">
        <v>0</v>
      </c>
    </row>
    <row r="48" spans="1:5" hidden="1" x14ac:dyDescent="0.2">
      <c r="A48" s="9" t="s">
        <v>42</v>
      </c>
      <c r="B48" s="9"/>
      <c r="C48" s="21">
        <f>SUM(C42:C47)</f>
        <v>0</v>
      </c>
      <c r="D48" s="22"/>
      <c r="E48" s="22">
        <f>SUM(E42:E47)</f>
        <v>0</v>
      </c>
    </row>
    <row r="49" spans="1:7" ht="10.5" customHeight="1" x14ac:dyDescent="0.2">
      <c r="A49" s="9"/>
      <c r="B49" s="9"/>
      <c r="C49" s="21"/>
      <c r="D49" s="22"/>
      <c r="E49" s="22"/>
    </row>
    <row r="50" spans="1:7" x14ac:dyDescent="0.2">
      <c r="A50" s="9" t="s">
        <v>43</v>
      </c>
      <c r="B50" s="9"/>
      <c r="C50" s="31">
        <f>+C39+C48</f>
        <v>7716228.1600000001</v>
      </c>
      <c r="D50" s="22"/>
      <c r="E50" s="32">
        <f>+E39+E48</f>
        <v>0</v>
      </c>
    </row>
    <row r="51" spans="1:7" ht="9" customHeight="1" x14ac:dyDescent="0.2">
      <c r="A51" s="9"/>
      <c r="B51" s="9"/>
      <c r="C51" s="21"/>
      <c r="D51" s="22"/>
      <c r="E51" s="22"/>
    </row>
    <row r="52" spans="1:7" x14ac:dyDescent="0.2">
      <c r="A52" s="9" t="s">
        <v>51</v>
      </c>
      <c r="B52" s="9"/>
      <c r="C52" s="10"/>
      <c r="D52" s="11"/>
      <c r="E52" s="11"/>
    </row>
    <row r="53" spans="1:7" ht="12.75" customHeight="1" x14ac:dyDescent="0.2">
      <c r="A53" s="13" t="s">
        <v>44</v>
      </c>
      <c r="B53" s="13"/>
      <c r="C53" s="14">
        <f>+C26-C50-11784094.19+30000</f>
        <v>820950063.02160776</v>
      </c>
      <c r="D53" s="15"/>
      <c r="E53" s="15">
        <f>+E26-E50</f>
        <v>0</v>
      </c>
      <c r="G53" s="4"/>
    </row>
    <row r="54" spans="1:7" ht="12.75" hidden="1" customHeight="1" x14ac:dyDescent="0.2">
      <c r="A54" s="13" t="s">
        <v>45</v>
      </c>
      <c r="B54" s="13"/>
      <c r="C54" s="14">
        <v>0</v>
      </c>
      <c r="D54" s="15"/>
      <c r="E54" s="15">
        <v>0</v>
      </c>
    </row>
    <row r="55" spans="1:7" ht="27.6" customHeight="1" x14ac:dyDescent="0.2">
      <c r="A55" s="35" t="s">
        <v>46</v>
      </c>
      <c r="B55" s="35"/>
      <c r="C55" s="18">
        <v>11754094.189999999</v>
      </c>
      <c r="D55" s="15"/>
      <c r="E55" s="15">
        <v>0</v>
      </c>
    </row>
    <row r="56" spans="1:7" hidden="1" x14ac:dyDescent="0.2">
      <c r="A56" s="13" t="s">
        <v>47</v>
      </c>
      <c r="B56" s="13"/>
      <c r="C56" s="14">
        <v>0</v>
      </c>
      <c r="D56" s="15"/>
      <c r="E56" s="15">
        <v>0</v>
      </c>
    </row>
    <row r="57" spans="1:7" hidden="1" x14ac:dyDescent="0.2">
      <c r="A57" s="13" t="s">
        <v>48</v>
      </c>
      <c r="B57" s="13"/>
      <c r="C57" s="18">
        <v>0</v>
      </c>
      <c r="D57" s="15"/>
      <c r="E57" s="20">
        <v>0</v>
      </c>
    </row>
    <row r="58" spans="1:7" s="33" customFormat="1" x14ac:dyDescent="0.2">
      <c r="A58" s="28" t="s">
        <v>49</v>
      </c>
      <c r="B58" s="28"/>
      <c r="C58" s="21">
        <f>SUM(C53:C57)</f>
        <v>832704157.21160781</v>
      </c>
      <c r="D58" s="22"/>
      <c r="E58" s="22">
        <f>SUM(E53:E57)</f>
        <v>0</v>
      </c>
    </row>
    <row r="59" spans="1:7" ht="25.9" customHeight="1" thickBot="1" x14ac:dyDescent="0.25">
      <c r="A59" s="9" t="s">
        <v>52</v>
      </c>
      <c r="B59" s="9"/>
      <c r="C59" s="26">
        <f>SUM(C50+C58)</f>
        <v>840420385.37160778</v>
      </c>
      <c r="D59" s="22"/>
      <c r="E59" s="32">
        <f>SUM(E53:E57)</f>
        <v>0</v>
      </c>
    </row>
    <row r="60" spans="1:7" ht="13.5" thickTop="1" x14ac:dyDescent="0.2"/>
    <row r="61" spans="1:7" x14ac:dyDescent="0.2">
      <c r="C61" s="34"/>
    </row>
    <row r="62" spans="1:7" x14ac:dyDescent="0.2">
      <c r="C62" s="2"/>
    </row>
    <row r="63" spans="1:7" x14ac:dyDescent="0.2">
      <c r="C63" s="2"/>
    </row>
    <row r="64" spans="1:7" x14ac:dyDescent="0.2">
      <c r="C64" s="2"/>
    </row>
    <row r="65" spans="3:3" x14ac:dyDescent="0.2">
      <c r="C65" s="2"/>
    </row>
    <row r="66" spans="3:3" x14ac:dyDescent="0.2">
      <c r="C66" s="2"/>
    </row>
    <row r="67" spans="3:3" x14ac:dyDescent="0.2">
      <c r="C67" s="2"/>
    </row>
    <row r="68" spans="3:3" x14ac:dyDescent="0.2">
      <c r="C68" s="2"/>
    </row>
  </sheetData>
  <mergeCells count="7">
    <mergeCell ref="A55:B55"/>
    <mergeCell ref="A1:D1"/>
    <mergeCell ref="A2:E2"/>
    <mergeCell ref="A3:E3"/>
    <mergeCell ref="A4:E4"/>
    <mergeCell ref="A9:B9"/>
    <mergeCell ref="A27:A28"/>
  </mergeCells>
  <printOptions horizontalCentered="1"/>
  <pageMargins left="0" right="0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</dc:creator>
  <cp:lastModifiedBy>DELL</cp:lastModifiedBy>
  <cp:lastPrinted>2023-04-11T18:39:49Z</cp:lastPrinted>
  <dcterms:created xsi:type="dcterms:W3CDTF">2023-04-11T17:36:35Z</dcterms:created>
  <dcterms:modified xsi:type="dcterms:W3CDTF">2023-04-11T18:40:10Z</dcterms:modified>
</cp:coreProperties>
</file>